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08.2021\"/>
    </mc:Choice>
  </mc:AlternateContent>
  <bookViews>
    <workbookView xWindow="0" yWindow="0" windowWidth="19200" windowHeight="7050"/>
  </bookViews>
  <sheets>
    <sheet name="ЕДБ" sheetId="1" r:id="rId1"/>
    <sheet name="ЛК" sheetId="3" r:id="rId2"/>
    <sheet name="МҚҰ" sheetId="4" r:id="rId3"/>
  </sheets>
  <externalReferences>
    <externalReference r:id="rId4"/>
  </externalReferences>
  <definedNames>
    <definedName name="_xlnm.Print_Area" localSheetId="0">ЕДБ!$A$1:$K$22</definedName>
    <definedName name="_xlnm.Print_Area" localSheetId="1">ЛК!$A$1:$E$10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D18" i="1"/>
  <c r="C18" i="1"/>
  <c r="K17" i="1"/>
  <c r="K16" i="1"/>
  <c r="K15" i="1"/>
  <c r="K14" i="1"/>
  <c r="K13" i="1"/>
  <c r="K12" i="1"/>
  <c r="K11" i="1"/>
  <c r="K10" i="1"/>
  <c r="K9" i="1"/>
  <c r="K8" i="1"/>
  <c r="K7" i="1"/>
  <c r="K6" i="1"/>
  <c r="K18" i="1" s="1"/>
  <c r="E11" i="3"/>
  <c r="E10" i="3"/>
  <c r="E9" i="3"/>
  <c r="E8" i="3"/>
  <c r="E7" i="3"/>
  <c r="E6" i="3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B8" i="4"/>
  <c r="E7" i="4"/>
  <c r="E6" i="4"/>
  <c r="C22" i="4"/>
  <c r="D22" i="4"/>
  <c r="D12" i="3" l="1"/>
  <c r="C12" i="3"/>
  <c r="E12" i="3"/>
  <c r="E22" i="4"/>
</calcChain>
</file>

<file path=xl/sharedStrings.xml><?xml version="1.0" encoding="utf-8"?>
<sst xmlns="http://schemas.openxmlformats.org/spreadsheetml/2006/main" count="70" uniqueCount="66">
  <si>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</si>
  <si>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</si>
  <si>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</si>
  <si>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</si>
  <si>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</si>
  <si>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</si>
  <si>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</si>
  <si>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</si>
  <si>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>01.07.2021 ж. жағдай бойынша Қордың бағдарламалары аясында лизингтік компаниялардағы уақытша бос қаражаттар туралы ақпарат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</si>
  <si>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</si>
  <si>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</si>
  <si>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</si>
  <si>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</si>
  <si>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</si>
  <si>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</si>
  <si>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</si>
  <si>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</si>
  <si>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</si>
  <si>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</si>
  <si>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</si>
  <si>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</si>
  <si>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</si>
  <si>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</si>
  <si>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</si>
  <si>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</si>
  <si>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</si>
  <si>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"Serta"</t>
  </si>
  <si>
    <t>Ескерту: УБҚ туралы ақпарат серіктестердің қаражатты алғашқы және екінші рет пайдалануын ескере отырып ұсынылады</t>
  </si>
  <si>
    <t xml:space="preserve"> 01.07.2021 ж. жағдай бойынша Қордың бағдарламалары аясында МҚҰ уақытша бос қаражаттар туралы </t>
  </si>
  <si>
    <t>ТОО "МФО Quantum"</t>
  </si>
  <si>
    <t>АО Лизинг Групп</t>
  </si>
  <si>
    <t>АО Аль Сакр Финанс</t>
  </si>
  <si>
    <t>ТОО ТехноЛизинг</t>
  </si>
  <si>
    <t>АО Форте Лизинг</t>
  </si>
  <si>
    <t>АО Халык Лизинг</t>
  </si>
  <si>
    <t>АО Казахстанская Иджара Компания</t>
  </si>
  <si>
    <t>Наименование партнера Фонда</t>
  </si>
  <si>
    <t>Бюджетные средства</t>
  </si>
  <si>
    <t>Всего</t>
  </si>
  <si>
    <t>Программа продуктивной занятости и массового предпринимательства</t>
  </si>
  <si>
    <t>ИТОГО</t>
  </si>
  <si>
    <t>Примечание: Информация по ВСС приведена с учетом первичного и вторичного освоения средств Партнерами</t>
  </si>
  <si>
    <t>Информация о временно свободных средствах в Партнерах Фонда в разрезе программ Фонда по состоянию на 01.08.2021 г.</t>
  </si>
  <si>
    <t>Собственные программы Фонда</t>
  </si>
  <si>
    <t>Средства Национального Фонда РК</t>
  </si>
  <si>
    <t>Средства Фонда и МИО</t>
  </si>
  <si>
    <t>Программа
Даму регионы III</t>
  </si>
  <si>
    <t>Программа 
Даму-Франчайзинг</t>
  </si>
  <si>
    <t>Программа финансирования МСБ на принципах исламского финансирования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</si>
  <si>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</si>
  <si>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</si>
  <si>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</si>
  <si>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</si>
  <si>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регионального финансированияя МСБ (Точечная программа)</t>
  </si>
  <si>
    <t>АО АТФБанк</t>
  </si>
  <si>
    <t>АО Банк ЦентрКредит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</si>
  <si>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</si>
  <si>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</si>
  <si>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</si>
  <si>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</si>
  <si>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</si>
  <si>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</si>
  <si>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</si>
  <si>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</si>
  <si>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</si>
  <si>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АО Исламский Банк Al Hilal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</si>
</sst>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7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8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/>
    <xf numFmtId="167" fontId="3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7" fillId="0" borderId="1" xfId="1" applyNumberFormat="1" applyFont="1" applyFill="1" applyBorder="1" applyAlignment="1">
      <alignment horizontal="left" indent="1"/>
    </xf>
    <xf numFmtId="166" fontId="8" fillId="0" borderId="0" xfId="1" applyNumberFormat="1" applyFont="1"/>
    <xf numFmtId="166" fontId="8" fillId="0" borderId="1" xfId="1" applyNumberFormat="1" applyFont="1" applyFill="1" applyBorder="1"/>
    <xf numFmtId="167" fontId="8" fillId="0" borderId="0" xfId="1" applyNumberFormat="1" applyFont="1"/>
    <xf numFmtId="167" fontId="8" fillId="0" borderId="1" xfId="1" applyNumberFormat="1" applyFont="1" applyFill="1" applyBorder="1" applyAlignment="1">
      <alignment horizontal="left" indent="1"/>
    </xf>
    <xf numFmtId="167" fontId="9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right" indent="1"/>
    </xf>
    <xf numFmtId="167" fontId="9" fillId="0" borderId="1" xfId="1" applyNumberFormat="1" applyFont="1" applyFill="1" applyBorder="1" applyAlignment="1">
      <alignment horizontal="right" indent="1"/>
    </xf>
    <xf numFmtId="167" fontId="9" fillId="0" borderId="0" xfId="1" applyNumberFormat="1" applyFont="1" applyFill="1" applyBorder="1" applyAlignment="1">
      <alignment horizontal="right" indent="1"/>
    </xf>
    <xf numFmtId="166" fontId="8" fillId="0" borderId="1" xfId="1" applyNumberFormat="1" applyFont="1" applyFill="1" applyBorder="1" applyAlignment="1">
      <alignment horizontal="right" indent="1"/>
    </xf>
    <xf numFmtId="166" fontId="9" fillId="0" borderId="1" xfId="1" applyNumberFormat="1" applyFont="1" applyFill="1" applyBorder="1" applyAlignment="1">
      <alignment horizontal="right" indent="1"/>
    </xf>
    <xf numFmtId="167" fontId="9" fillId="0" borderId="0" xfId="1" applyNumberFormat="1" applyFont="1" applyBorder="1" applyAlignment="1">
      <alignment horizontal="left" indent="1"/>
    </xf>
    <xf numFmtId="167" fontId="4" fillId="2" borderId="7" xfId="2" applyNumberFormat="1" applyFont="1" applyFill="1" applyBorder="1" applyAlignment="1">
      <alignment horizontal="center" vertical="center" wrapTex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6" fontId="8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7" fontId="3" fillId="3" borderId="4" xfId="1" applyNumberFormat="1" applyFont="1" applyFill="1" applyBorder="1" applyAlignment="1">
      <alignment horizontal="center" vertical="center" wrapText="1"/>
    </xf>
    <xf numFmtId="167" fontId="3" fillId="3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9" fillId="2" borderId="4" xfId="1" applyNumberFormat="1" applyFont="1" applyFill="1" applyBorder="1" applyAlignment="1">
      <alignment horizontal="center" vertical="center" wrapText="1"/>
    </xf>
    <xf numFmtId="167" fontId="9" fillId="2" borderId="5" xfId="1" applyNumberFormat="1" applyFont="1" applyFill="1" applyBorder="1" applyAlignment="1">
      <alignment horizontal="center" vertical="center" wrapText="1"/>
    </xf>
    <xf numFmtId="167" fontId="8" fillId="4" borderId="1" xfId="1" applyNumberFormat="1" applyFont="1" applyFill="1" applyBorder="1" applyAlignment="1">
      <alignment horizontal="left" indent="1"/>
    </xf>
    <xf numFmtId="167" fontId="9" fillId="2" borderId="6" xfId="1" applyNumberFormat="1" applyFont="1" applyFill="1" applyBorder="1" applyAlignment="1">
      <alignment horizontal="center" vertical="center" wrapText="1"/>
    </xf>
    <xf numFmtId="167" fontId="3" fillId="2" borderId="7" xfId="1" applyNumberFormat="1" applyFont="1" applyFill="1" applyBorder="1" applyAlignment="1">
      <alignment horizontal="center" vertical="center" wrapText="1"/>
    </xf>
    <xf numFmtId="167" fontId="3" fillId="2" borderId="7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1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1.2021_&#1088;&#1072;&#1073;_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 refreshError="1"/>
      <sheetData sheetId="1" refreshError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="50" zoomScaleNormal="8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P15" sqref="P15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17.140625" style="2" bestFit="1" customWidth="1"/>
    <col min="13" max="13" width="16" style="2" bestFit="1" customWidth="1"/>
    <col min="14" max="16384" width="9.140625" style="2"/>
  </cols>
  <sheetData>
    <row r="1" spans="1:12" ht="15" customHeight="1" x14ac:dyDescent="0.25">
      <c r="B1" s="23"/>
      <c r="C1" s="23" t="s">
        <v>42</v>
      </c>
      <c r="D1" s="23"/>
      <c r="E1" s="23"/>
      <c r="F1" s="23"/>
      <c r="G1" s="23"/>
      <c r="H1" s="23"/>
      <c r="I1" s="23"/>
      <c r="J1" s="23"/>
      <c r="K1" s="23"/>
    </row>
    <row r="2" spans="1:12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2" ht="30" customHeight="1" x14ac:dyDescent="0.25">
      <c r="A3" s="46" t="s">
        <v>0</v>
      </c>
      <c r="B3" s="46" t="s">
        <v>36</v>
      </c>
      <c r="C3" s="47" t="s">
        <v>43</v>
      </c>
      <c r="D3" s="48"/>
      <c r="E3" s="65"/>
      <c r="F3" s="66" t="s">
        <v>37</v>
      </c>
      <c r="G3" s="49" t="s">
        <v>44</v>
      </c>
      <c r="H3" s="49"/>
      <c r="I3" s="49"/>
      <c r="J3" s="50" t="s">
        <v>45</v>
      </c>
      <c r="K3" s="46" t="s">
        <v>38</v>
      </c>
    </row>
    <row r="4" spans="1:12" ht="30" customHeight="1" x14ac:dyDescent="0.25">
      <c r="A4" s="46"/>
      <c r="B4" s="46"/>
      <c r="C4" s="52" t="s">
        <v>46</v>
      </c>
      <c r="D4" s="52" t="s">
        <v>47</v>
      </c>
      <c r="E4" s="52" t="s">
        <v>48</v>
      </c>
      <c r="F4" s="52" t="s">
        <v>39</v>
      </c>
      <c r="G4" s="54" t="s">
        <v>49</v>
      </c>
      <c r="H4" s="54"/>
      <c r="I4" s="54"/>
      <c r="J4" s="51"/>
      <c r="K4" s="46"/>
    </row>
    <row r="5" spans="1:12" ht="81" customHeight="1" x14ac:dyDescent="0.25">
      <c r="A5" s="46"/>
      <c r="B5" s="46"/>
      <c r="C5" s="53"/>
      <c r="D5" s="53"/>
      <c r="E5" s="53"/>
      <c r="F5" s="53"/>
      <c r="G5" s="3" t="s">
        <v>50</v>
      </c>
      <c r="H5" s="3" t="s">
        <v>51</v>
      </c>
      <c r="I5" s="3" t="s">
        <v>52</v>
      </c>
      <c r="J5" s="3" t="s">
        <v>53</v>
      </c>
      <c r="K5" s="46"/>
    </row>
    <row r="6" spans="1:12" s="6" customFormat="1" x14ac:dyDescent="0.25">
      <c r="A6" s="24">
        <v>1</v>
      </c>
      <c r="B6" s="4" t="s">
        <v>54</v>
      </c>
      <c r="C6" s="5">
        <v>1356760283.8100009</v>
      </c>
      <c r="D6" s="5">
        <v>-52271019.829999983</v>
      </c>
      <c r="E6" s="5"/>
      <c r="F6" s="5">
        <v>113314741.44000015</v>
      </c>
      <c r="G6" s="5">
        <v>1365690382.7900002</v>
      </c>
      <c r="H6" s="5">
        <v>-126458264.53000069</v>
      </c>
      <c r="I6" s="5">
        <v>275857055.72000116</v>
      </c>
      <c r="J6" s="7">
        <v>148054419.09999987</v>
      </c>
      <c r="K6" s="8">
        <f>SUM(C6:J6)</f>
        <v>3080947598.5000014</v>
      </c>
    </row>
    <row r="7" spans="1:12" s="6" customFormat="1" x14ac:dyDescent="0.25">
      <c r="A7" s="24">
        <v>2</v>
      </c>
      <c r="B7" s="4" t="s">
        <v>55</v>
      </c>
      <c r="C7" s="5">
        <v>0</v>
      </c>
      <c r="D7" s="5"/>
      <c r="E7" s="5"/>
      <c r="F7" s="5">
        <v>119379944.55999994</v>
      </c>
      <c r="G7" s="5">
        <v>-143876913.06999969</v>
      </c>
      <c r="H7" s="5">
        <v>-353298572.83000004</v>
      </c>
      <c r="I7" s="5">
        <v>-895832933.23999977</v>
      </c>
      <c r="J7" s="7">
        <v>-56317281.250000052</v>
      </c>
      <c r="K7" s="8">
        <f t="shared" ref="K7:K17" si="0">SUM(C7:J7)</f>
        <v>-1329945755.8299994</v>
      </c>
    </row>
    <row r="8" spans="1:12" s="6" customFormat="1" x14ac:dyDescent="0.25">
      <c r="A8" s="24">
        <v>3</v>
      </c>
      <c r="B8" s="4" t="s">
        <v>56</v>
      </c>
      <c r="C8" s="5">
        <v>167173311.11999959</v>
      </c>
      <c r="D8" s="5"/>
      <c r="E8" s="5"/>
      <c r="F8" s="5">
        <v>127404048.78999996</v>
      </c>
      <c r="G8" s="5">
        <v>32594671.65000017</v>
      </c>
      <c r="H8" s="5">
        <v>119822451.59000014</v>
      </c>
      <c r="I8" s="5">
        <v>44346705.050000131</v>
      </c>
      <c r="J8" s="7">
        <v>-39393031.119999997</v>
      </c>
      <c r="K8" s="8">
        <f t="shared" si="0"/>
        <v>451948157.07999998</v>
      </c>
    </row>
    <row r="9" spans="1:12" s="6" customFormat="1" ht="30" x14ac:dyDescent="0.25">
      <c r="A9" s="24">
        <v>4</v>
      </c>
      <c r="B9" s="9" t="s">
        <v>57</v>
      </c>
      <c r="C9" s="5"/>
      <c r="D9" s="5"/>
      <c r="E9" s="5"/>
      <c r="F9" s="5"/>
      <c r="G9" s="5">
        <v>6242970796.2400007</v>
      </c>
      <c r="H9" s="5">
        <v>-1459301021.4299996</v>
      </c>
      <c r="I9" s="5">
        <v>-1820941380.7599988</v>
      </c>
      <c r="J9" s="7">
        <v>36450748.62000002</v>
      </c>
      <c r="K9" s="8">
        <f t="shared" si="0"/>
        <v>2999179142.6700025</v>
      </c>
    </row>
    <row r="10" spans="1:12" s="6" customFormat="1" x14ac:dyDescent="0.25">
      <c r="A10" s="24">
        <v>5</v>
      </c>
      <c r="B10" s="4" t="s">
        <v>58</v>
      </c>
      <c r="C10" s="5"/>
      <c r="D10" s="5"/>
      <c r="E10" s="5"/>
      <c r="F10" s="5">
        <v>681092439.63000071</v>
      </c>
      <c r="G10" s="5">
        <v>6827485467.0000134</v>
      </c>
      <c r="H10" s="5">
        <v>-968607285.21000028</v>
      </c>
      <c r="I10" s="5">
        <v>-2132364317.1300025</v>
      </c>
      <c r="J10" s="7">
        <v>1782510640.5700002</v>
      </c>
      <c r="K10" s="8">
        <f t="shared" si="0"/>
        <v>6190116944.8600121</v>
      </c>
    </row>
    <row r="11" spans="1:12" s="6" customFormat="1" x14ac:dyDescent="0.25">
      <c r="A11" s="24">
        <v>6</v>
      </c>
      <c r="B11" s="4" t="s">
        <v>59</v>
      </c>
      <c r="C11" s="5">
        <v>0</v>
      </c>
      <c r="D11" s="5"/>
      <c r="E11" s="5"/>
      <c r="F11" s="5">
        <v>197641351.74000001</v>
      </c>
      <c r="G11" s="5">
        <v>57789637.589999914</v>
      </c>
      <c r="H11" s="5">
        <v>80233581.549999952</v>
      </c>
      <c r="I11" s="5">
        <v>-1658491469.9799995</v>
      </c>
      <c r="J11" s="7">
        <v>8598410.2199999504</v>
      </c>
      <c r="K11" s="8">
        <f t="shared" si="0"/>
        <v>-1314228488.8799996</v>
      </c>
    </row>
    <row r="12" spans="1:12" s="12" customFormat="1" x14ac:dyDescent="0.25">
      <c r="A12" s="24">
        <v>7</v>
      </c>
      <c r="B12" s="4" t="s">
        <v>60</v>
      </c>
      <c r="C12" s="10">
        <v>1793596739.420001</v>
      </c>
      <c r="D12" s="10"/>
      <c r="E12" s="10"/>
      <c r="F12" s="10">
        <v>73947254.76000005</v>
      </c>
      <c r="G12" s="25">
        <v>102186041.68000007</v>
      </c>
      <c r="H12" s="25">
        <v>17472947.870000035</v>
      </c>
      <c r="I12" s="25">
        <v>72151511.540000021</v>
      </c>
      <c r="J12" s="11">
        <v>-263214884.7900002</v>
      </c>
      <c r="K12" s="8">
        <f t="shared" si="0"/>
        <v>1796139610.480001</v>
      </c>
    </row>
    <row r="13" spans="1:12" s="6" customFormat="1" x14ac:dyDescent="0.25">
      <c r="A13" s="24">
        <v>8</v>
      </c>
      <c r="B13" s="4" t="s">
        <v>61</v>
      </c>
      <c r="C13" s="5"/>
      <c r="D13" s="13">
        <v>-3.7252902984619141E-9</v>
      </c>
      <c r="E13" s="5"/>
      <c r="F13" s="5"/>
      <c r="G13" s="5">
        <v>396083859.30999994</v>
      </c>
      <c r="H13" s="5">
        <v>178298923.32999957</v>
      </c>
      <c r="I13" s="5">
        <v>-322477408.50999916</v>
      </c>
      <c r="J13" s="7">
        <v>66666185.589999951</v>
      </c>
      <c r="K13" s="8">
        <f t="shared" si="0"/>
        <v>318571559.72000033</v>
      </c>
      <c r="L13" s="14"/>
    </row>
    <row r="14" spans="1:12" s="6" customFormat="1" x14ac:dyDescent="0.25">
      <c r="A14" s="24">
        <v>9</v>
      </c>
      <c r="B14" s="4" t="s">
        <v>62</v>
      </c>
      <c r="C14" s="5">
        <v>0</v>
      </c>
      <c r="D14" s="5"/>
      <c r="E14" s="5"/>
      <c r="F14" s="5">
        <v>643636292.99999738</v>
      </c>
      <c r="G14" s="5">
        <v>3387259361.4700003</v>
      </c>
      <c r="H14" s="5">
        <v>657863171.29000127</v>
      </c>
      <c r="I14" s="5">
        <v>455294121.0599997</v>
      </c>
      <c r="J14" s="7">
        <v>3570373015.3600001</v>
      </c>
      <c r="K14" s="8">
        <f t="shared" si="0"/>
        <v>8714425962.1799984</v>
      </c>
    </row>
    <row r="15" spans="1:12" s="6" customFormat="1" x14ac:dyDescent="0.25">
      <c r="A15" s="24">
        <v>10</v>
      </c>
      <c r="B15" s="4" t="s">
        <v>63</v>
      </c>
      <c r="C15" s="10">
        <v>238037813.90000001</v>
      </c>
      <c r="D15" s="10"/>
      <c r="E15" s="10"/>
      <c r="F15" s="10">
        <v>30175587.349999968</v>
      </c>
      <c r="G15" s="25"/>
      <c r="H15" s="25">
        <v>0</v>
      </c>
      <c r="I15" s="10">
        <v>0</v>
      </c>
      <c r="J15" s="11">
        <v>469823808.62999988</v>
      </c>
      <c r="K15" s="8">
        <f t="shared" si="0"/>
        <v>738037209.87999988</v>
      </c>
    </row>
    <row r="16" spans="1:12" s="6" customFormat="1" x14ac:dyDescent="0.25">
      <c r="A16" s="24">
        <v>11</v>
      </c>
      <c r="B16" s="4" t="s">
        <v>64</v>
      </c>
      <c r="C16" s="5">
        <v>2989534331.3599987</v>
      </c>
      <c r="D16" s="5"/>
      <c r="E16" s="5"/>
      <c r="F16" s="5">
        <v>-2291670806.9699998</v>
      </c>
      <c r="G16" s="5">
        <v>236107845.54000092</v>
      </c>
      <c r="H16" s="5">
        <v>147049277.52999985</v>
      </c>
      <c r="I16" s="5">
        <v>1044545850.25</v>
      </c>
      <c r="J16" s="7">
        <v>2201315955.8099999</v>
      </c>
      <c r="K16" s="8">
        <f t="shared" si="0"/>
        <v>4326882453.5199995</v>
      </c>
    </row>
    <row r="17" spans="1:11" s="6" customFormat="1" x14ac:dyDescent="0.25">
      <c r="A17" s="24">
        <v>12</v>
      </c>
      <c r="B17" s="4" t="s">
        <v>65</v>
      </c>
      <c r="C17" s="5"/>
      <c r="D17" s="5"/>
      <c r="E17" s="5">
        <v>0</v>
      </c>
      <c r="F17" s="5"/>
      <c r="G17" s="5"/>
      <c r="H17" s="5"/>
      <c r="I17" s="5"/>
      <c r="J17" s="7"/>
      <c r="K17" s="8">
        <f t="shared" si="0"/>
        <v>0</v>
      </c>
    </row>
    <row r="18" spans="1:11" s="6" customFormat="1" x14ac:dyDescent="0.25">
      <c r="A18" s="24"/>
      <c r="B18" s="26" t="s">
        <v>40</v>
      </c>
      <c r="C18" s="15">
        <f>SUM(C6:C17)</f>
        <v>6545102479.6100006</v>
      </c>
      <c r="D18" s="15">
        <f t="shared" ref="D18:K18" si="1">SUM(D6:D17)</f>
        <v>-52271019.829999983</v>
      </c>
      <c r="E18" s="15">
        <f t="shared" si="1"/>
        <v>0</v>
      </c>
      <c r="F18" s="15">
        <f t="shared" si="1"/>
        <v>-305079145.70000172</v>
      </c>
      <c r="G18" s="15">
        <f t="shared" si="1"/>
        <v>18504291150.200016</v>
      </c>
      <c r="H18" s="15">
        <f t="shared" si="1"/>
        <v>-1706924790.8400002</v>
      </c>
      <c r="I18" s="15">
        <f t="shared" si="1"/>
        <v>-4937912265.999999</v>
      </c>
      <c r="J18" s="15">
        <f t="shared" si="1"/>
        <v>7924867986.7399998</v>
      </c>
      <c r="K18" s="15">
        <f t="shared" si="1"/>
        <v>25972074394.180019</v>
      </c>
    </row>
    <row r="19" spans="1:11" s="20" customFormat="1" x14ac:dyDescent="0.2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9"/>
    </row>
    <row r="20" spans="1:11" s="20" customFormat="1" x14ac:dyDescent="0.25">
      <c r="A20" s="16"/>
      <c r="B20" s="21" t="s">
        <v>41</v>
      </c>
      <c r="C20" s="18"/>
      <c r="D20" s="18"/>
      <c r="E20" s="18"/>
      <c r="F20" s="18"/>
      <c r="G20" s="18"/>
      <c r="H20" s="18"/>
      <c r="I20" s="18"/>
      <c r="J20" s="18"/>
      <c r="K20" s="19"/>
    </row>
    <row r="21" spans="1:11" s="20" customFormat="1" x14ac:dyDescent="0.25">
      <c r="A21" s="16"/>
      <c r="B21" s="21"/>
      <c r="C21" s="18"/>
      <c r="D21" s="18"/>
      <c r="E21" s="18"/>
      <c r="F21" s="18"/>
      <c r="G21" s="18"/>
      <c r="H21" s="18"/>
      <c r="I21" s="18"/>
      <c r="J21" s="18"/>
      <c r="K21" s="19"/>
    </row>
    <row r="22" spans="1:11" s="20" customFormat="1" x14ac:dyDescent="0.25">
      <c r="A22" s="16"/>
      <c r="C22" s="18"/>
      <c r="D22" s="18"/>
      <c r="E22" s="18"/>
      <c r="F22" s="18"/>
      <c r="G22" s="18"/>
      <c r="H22" s="18"/>
      <c r="I22" s="18"/>
      <c r="J22" s="18"/>
      <c r="K22" s="19"/>
    </row>
    <row r="23" spans="1:11" s="20" customFormat="1" x14ac:dyDescent="0.2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9"/>
    </row>
    <row r="24" spans="1:11" s="20" customFormat="1" x14ac:dyDescent="0.2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9"/>
    </row>
    <row r="25" spans="1:11" s="20" customFormat="1" x14ac:dyDescent="0.2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9"/>
    </row>
    <row r="26" spans="1:11" x14ac:dyDescent="0.25">
      <c r="B26" s="22"/>
    </row>
    <row r="27" spans="1:11" x14ac:dyDescent="0.25">
      <c r="B27" s="22"/>
    </row>
    <row r="28" spans="1:11" x14ac:dyDescent="0.25">
      <c r="B28" s="22"/>
    </row>
    <row r="29" spans="1:11" x14ac:dyDescent="0.25">
      <c r="A29" s="2"/>
      <c r="B29" s="22"/>
    </row>
    <row r="30" spans="1:11" x14ac:dyDescent="0.25">
      <c r="A30" s="2"/>
      <c r="B30" s="22"/>
    </row>
    <row r="31" spans="1:11" x14ac:dyDescent="0.25">
      <c r="A31" s="2"/>
      <c r="B31" s="22"/>
    </row>
    <row r="32" spans="1:11" x14ac:dyDescent="0.25">
      <c r="A32" s="2"/>
      <c r="B32" s="22"/>
    </row>
    <row r="33" spans="1:2" x14ac:dyDescent="0.25">
      <c r="A33" s="2"/>
      <c r="B33" s="22"/>
    </row>
    <row r="34" spans="1:2" x14ac:dyDescent="0.25">
      <c r="A34" s="2"/>
      <c r="B34" s="22"/>
    </row>
    <row r="35" spans="1:2" x14ac:dyDescent="0.25">
      <c r="A35" s="2"/>
      <c r="B35" s="22"/>
    </row>
  </sheetData>
  <mergeCells count="11">
    <mergeCell ref="K3:K5"/>
    <mergeCell ref="C4:C5"/>
    <mergeCell ref="G4:I4"/>
    <mergeCell ref="D4:D5"/>
    <mergeCell ref="F4:F5"/>
    <mergeCell ref="E4:E5"/>
    <mergeCell ref="C3:E3"/>
    <mergeCell ref="A3:A5"/>
    <mergeCell ref="B3:B5"/>
    <mergeCell ref="G3:I3"/>
    <mergeCell ref="J3:J4"/>
  </mergeCells>
  <conditionalFormatting sqref="B23:B25 C22:J25">
    <cfRule type="cellIs" priority="31" operator="lessThanOrEqual">
      <formula>0</formula>
    </cfRule>
  </conditionalFormatting>
  <conditionalFormatting sqref="B26:B35 K22:K25">
    <cfRule type="cellIs" dxfId="16" priority="29" operator="lessThanOrEqual">
      <formula>#REF!</formula>
    </cfRule>
    <cfRule type="cellIs" priority="30" operator="lessThanOrEqual">
      <formula>#REF!</formula>
    </cfRule>
  </conditionalFormatting>
  <conditionalFormatting sqref="C19:J21 C18:K18">
    <cfRule type="cellIs" priority="10" operator="lessThanOrEqual">
      <formula>0</formula>
    </cfRule>
  </conditionalFormatting>
  <conditionalFormatting sqref="K3 B18:B19">
    <cfRule type="cellIs" priority="7" operator="lessThanOrEqual">
      <formula>0</formula>
    </cfRule>
  </conditionalFormatting>
  <conditionalFormatting sqref="G16:H17 G6:H11 G14:H14 I14:I17 K19:K21 G13:I13 C6:C17 J6:K17">
    <cfRule type="cellIs" dxfId="3" priority="8" operator="lessThanOrEqual">
      <formula>#REF!</formula>
    </cfRule>
    <cfRule type="cellIs" priority="9" operator="lessThanOrEqual">
      <formula>#REF!</formula>
    </cfRule>
  </conditionalFormatting>
  <conditionalFormatting sqref="I7:I11">
    <cfRule type="cellIs" dxfId="2" priority="5" operator="lessThanOrEqual">
      <formula>#REF!</formula>
    </cfRule>
    <cfRule type="cellIs" priority="6" operator="lessThanOrEqual">
      <formula>#REF!</formula>
    </cfRule>
  </conditionalFormatting>
  <conditionalFormatting sqref="I6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B20:B21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85" zoomScaleNormal="85" zoomScaleSheetLayoutView="9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:E11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5" t="s">
        <v>8</v>
      </c>
      <c r="B1" s="55"/>
      <c r="C1" s="55"/>
      <c r="D1" s="55"/>
      <c r="E1" s="55"/>
    </row>
    <row r="3" spans="1:5" ht="30" customHeight="1" x14ac:dyDescent="0.25">
      <c r="A3" s="46" t="s">
        <v>0</v>
      </c>
      <c r="B3" s="46" t="s">
        <v>1</v>
      </c>
      <c r="C3" s="47" t="s">
        <v>2</v>
      </c>
      <c r="D3" s="48"/>
      <c r="E3" s="46" t="s">
        <v>4</v>
      </c>
    </row>
    <row r="4" spans="1:5" ht="30" customHeight="1" x14ac:dyDescent="0.25">
      <c r="A4" s="46"/>
      <c r="B4" s="46"/>
      <c r="C4" s="52" t="s">
        <v>7</v>
      </c>
      <c r="D4" s="52" t="s">
        <v>6</v>
      </c>
      <c r="E4" s="46"/>
    </row>
    <row r="5" spans="1:5" ht="81" customHeight="1" x14ac:dyDescent="0.25">
      <c r="A5" s="46"/>
      <c r="B5" s="46"/>
      <c r="C5" s="53"/>
      <c r="D5" s="53"/>
      <c r="E5" s="46"/>
    </row>
    <row r="6" spans="1:5" s="6" customFormat="1" x14ac:dyDescent="0.25">
      <c r="A6" s="24">
        <v>1</v>
      </c>
      <c r="B6" s="27" t="s">
        <v>30</v>
      </c>
      <c r="C6" s="25">
        <v>-115378349</v>
      </c>
      <c r="D6" s="25"/>
      <c r="E6" s="28">
        <f>SUM(C6:D6)</f>
        <v>-115378349</v>
      </c>
    </row>
    <row r="7" spans="1:5" s="6" customFormat="1" x14ac:dyDescent="0.25">
      <c r="A7" s="24">
        <v>2</v>
      </c>
      <c r="B7" s="27" t="s">
        <v>31</v>
      </c>
      <c r="C7" s="25">
        <v>-10414913</v>
      </c>
      <c r="D7" s="25"/>
      <c r="E7" s="28">
        <f t="shared" ref="E7:E11" si="0">SUM(C7:D7)</f>
        <v>-10414913</v>
      </c>
    </row>
    <row r="8" spans="1:5" s="20" customFormat="1" x14ac:dyDescent="0.25">
      <c r="A8" s="24">
        <v>3</v>
      </c>
      <c r="B8" s="27" t="s">
        <v>32</v>
      </c>
      <c r="C8" s="25">
        <v>-775216080</v>
      </c>
      <c r="D8" s="25"/>
      <c r="E8" s="28">
        <f t="shared" si="0"/>
        <v>-775216080</v>
      </c>
    </row>
    <row r="9" spans="1:5" s="20" customFormat="1" x14ac:dyDescent="0.25">
      <c r="A9" s="24">
        <v>4</v>
      </c>
      <c r="B9" s="27" t="s">
        <v>33</v>
      </c>
      <c r="C9" s="25">
        <v>0</v>
      </c>
      <c r="D9" s="25"/>
      <c r="E9" s="28">
        <f>SUM(C9:D9)</f>
        <v>0</v>
      </c>
    </row>
    <row r="10" spans="1:5" s="20" customFormat="1" x14ac:dyDescent="0.25">
      <c r="A10" s="24">
        <v>5</v>
      </c>
      <c r="B10" s="27" t="s">
        <v>34</v>
      </c>
      <c r="C10" s="25">
        <v>-129049</v>
      </c>
      <c r="D10" s="25"/>
      <c r="E10" s="28">
        <f>SUM(C10:D10)</f>
        <v>-129049</v>
      </c>
    </row>
    <row r="11" spans="1:5" x14ac:dyDescent="0.25">
      <c r="A11" s="24">
        <v>6</v>
      </c>
      <c r="B11" s="27" t="s">
        <v>35</v>
      </c>
      <c r="C11" s="25"/>
      <c r="D11" s="25">
        <v>115633082.7</v>
      </c>
      <c r="E11" s="28">
        <f t="shared" si="0"/>
        <v>115633082.7</v>
      </c>
    </row>
    <row r="12" spans="1:5" x14ac:dyDescent="0.25">
      <c r="A12" s="24"/>
      <c r="B12" s="26" t="s">
        <v>5</v>
      </c>
      <c r="C12" s="26">
        <f>SUM(C6:C11)</f>
        <v>-901138391</v>
      </c>
      <c r="D12" s="26">
        <f t="shared" ref="D12:E12" si="1">SUM(D6:D11)</f>
        <v>115633082.7</v>
      </c>
      <c r="E12" s="26">
        <f t="shared" si="1"/>
        <v>-785505308.29999995</v>
      </c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D22">
    <cfRule type="cellIs" dxfId="12" priority="12" operator="lessThanOrEqual">
      <formula>#REF!</formula>
    </cfRule>
    <cfRule type="cellIs" priority="13" operator="lessThanOrEqual">
      <formula>#REF!</formula>
    </cfRule>
  </conditionalFormatting>
  <conditionalFormatting sqref="E3">
    <cfRule type="cellIs" priority="2" operator="lessThanOrEqual">
      <formula>0</formula>
    </cfRule>
  </conditionalFormatting>
  <conditionalFormatting sqref="B12:E12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27" sqref="D27"/>
    </sheetView>
  </sheetViews>
  <sheetFormatPr defaultRowHeight="15" x14ac:dyDescent="0.25"/>
  <cols>
    <col min="1" max="1" width="6.7109375" bestFit="1" customWidth="1"/>
    <col min="2" max="2" width="54.7109375" customWidth="1"/>
    <col min="3" max="3" width="29.28515625" bestFit="1" customWidth="1"/>
    <col min="4" max="4" width="24" customWidth="1"/>
    <col min="5" max="5" width="18.85546875" bestFit="1" customWidth="1"/>
  </cols>
  <sheetData>
    <row r="1" spans="1:5" ht="15.75" customHeight="1" x14ac:dyDescent="0.25">
      <c r="A1" s="30"/>
      <c r="B1" s="23" t="s">
        <v>28</v>
      </c>
      <c r="C1" s="32"/>
      <c r="D1" s="32"/>
      <c r="E1" s="32"/>
    </row>
    <row r="2" spans="1:5" ht="15.75" customHeight="1" x14ac:dyDescent="0.25">
      <c r="A2" s="30"/>
      <c r="B2" s="32"/>
      <c r="C2" s="32"/>
      <c r="D2" s="32"/>
      <c r="E2" s="32"/>
    </row>
    <row r="3" spans="1:5" ht="15" customHeight="1" x14ac:dyDescent="0.25">
      <c r="A3" s="61" t="s">
        <v>0</v>
      </c>
      <c r="B3" s="61" t="s">
        <v>9</v>
      </c>
      <c r="C3" s="41" t="s">
        <v>10</v>
      </c>
      <c r="D3" s="41" t="s">
        <v>3</v>
      </c>
      <c r="E3" s="56" t="s">
        <v>4</v>
      </c>
    </row>
    <row r="4" spans="1:5" ht="15" customHeight="1" x14ac:dyDescent="0.25">
      <c r="A4" s="64"/>
      <c r="B4" s="64"/>
      <c r="C4" s="59" t="s">
        <v>11</v>
      </c>
      <c r="D4" s="56" t="s">
        <v>12</v>
      </c>
      <c r="E4" s="57"/>
    </row>
    <row r="5" spans="1:5" ht="15" customHeight="1" x14ac:dyDescent="0.25">
      <c r="A5" s="62"/>
      <c r="B5" s="62"/>
      <c r="C5" s="60"/>
      <c r="D5" s="58"/>
      <c r="E5" s="58"/>
    </row>
    <row r="6" spans="1:5" ht="15.75" x14ac:dyDescent="0.25">
      <c r="A6" s="31">
        <v>1</v>
      </c>
      <c r="B6" s="29" t="s">
        <v>13</v>
      </c>
      <c r="C6" s="35">
        <v>79002609</v>
      </c>
      <c r="D6" s="35">
        <v>19581709</v>
      </c>
      <c r="E6" s="38">
        <f t="shared" ref="E6:E20" si="0">SUM(C6:D6)</f>
        <v>98584318</v>
      </c>
    </row>
    <row r="7" spans="1:5" ht="15.75" x14ac:dyDescent="0.25">
      <c r="A7" s="31">
        <v>2</v>
      </c>
      <c r="B7" s="63" t="s">
        <v>14</v>
      </c>
      <c r="C7" s="35">
        <v>468770578</v>
      </c>
      <c r="D7" s="35"/>
      <c r="E7" s="38">
        <f t="shared" si="0"/>
        <v>468770578</v>
      </c>
    </row>
    <row r="8" spans="1:5" ht="15.75" x14ac:dyDescent="0.25">
      <c r="A8" s="31">
        <v>3</v>
      </c>
      <c r="B8" s="33" t="str">
        <f>'[1]свод общий'!B7</f>
        <v>ТОО МФО Тойота Файнаншл Сервисез Казахстан</v>
      </c>
      <c r="C8" s="35">
        <v>269758080</v>
      </c>
      <c r="D8" s="35"/>
      <c r="E8" s="38">
        <f t="shared" si="0"/>
        <v>269758080</v>
      </c>
    </row>
    <row r="9" spans="1:5" ht="15.75" x14ac:dyDescent="0.25">
      <c r="A9" s="31">
        <v>4</v>
      </c>
      <c r="B9" s="33" t="s">
        <v>15</v>
      </c>
      <c r="C9" s="35">
        <v>7079909</v>
      </c>
      <c r="D9" s="35">
        <v>82512579</v>
      </c>
      <c r="E9" s="38">
        <f t="shared" si="0"/>
        <v>89592488</v>
      </c>
    </row>
    <row r="10" spans="1:5" ht="15.75" x14ac:dyDescent="0.25">
      <c r="A10" s="31">
        <v>5</v>
      </c>
      <c r="B10" s="33" t="s">
        <v>16</v>
      </c>
      <c r="C10" s="35">
        <v>-2630881</v>
      </c>
      <c r="D10" s="35"/>
      <c r="E10" s="38">
        <f t="shared" si="0"/>
        <v>-2630881</v>
      </c>
    </row>
    <row r="11" spans="1:5" ht="15.75" x14ac:dyDescent="0.25">
      <c r="A11" s="31">
        <v>6</v>
      </c>
      <c r="B11" s="33" t="s">
        <v>17</v>
      </c>
      <c r="C11" s="35"/>
      <c r="D11" s="35">
        <v>2070448</v>
      </c>
      <c r="E11" s="38">
        <f t="shared" si="0"/>
        <v>2070448</v>
      </c>
    </row>
    <row r="12" spans="1:5" ht="15.75" x14ac:dyDescent="0.25">
      <c r="A12" s="31">
        <v>7</v>
      </c>
      <c r="B12" s="33" t="s">
        <v>18</v>
      </c>
      <c r="C12" s="35"/>
      <c r="D12" s="35">
        <v>-2368375</v>
      </c>
      <c r="E12" s="38">
        <f t="shared" si="0"/>
        <v>-2368375</v>
      </c>
    </row>
    <row r="13" spans="1:5" ht="15.75" x14ac:dyDescent="0.25">
      <c r="A13" s="31">
        <v>8</v>
      </c>
      <c r="B13" s="33" t="s">
        <v>19</v>
      </c>
      <c r="C13" s="35">
        <v>544140</v>
      </c>
      <c r="D13" s="35"/>
      <c r="E13" s="38">
        <f t="shared" si="0"/>
        <v>544140</v>
      </c>
    </row>
    <row r="14" spans="1:5" ht="15.75" x14ac:dyDescent="0.25">
      <c r="A14" s="31">
        <v>9</v>
      </c>
      <c r="B14" s="33" t="s">
        <v>20</v>
      </c>
      <c r="C14" s="35"/>
      <c r="D14" s="35">
        <v>8850395</v>
      </c>
      <c r="E14" s="38">
        <f t="shared" si="0"/>
        <v>8850395</v>
      </c>
    </row>
    <row r="15" spans="1:5" ht="15.75" x14ac:dyDescent="0.25">
      <c r="A15" s="31">
        <v>10</v>
      </c>
      <c r="B15" s="63" t="s">
        <v>21</v>
      </c>
      <c r="C15" s="35"/>
      <c r="D15" s="35">
        <v>-731165</v>
      </c>
      <c r="E15" s="38">
        <f t="shared" si="0"/>
        <v>-731165</v>
      </c>
    </row>
    <row r="16" spans="1:5" ht="15.75" x14ac:dyDescent="0.25">
      <c r="A16" s="31">
        <v>11</v>
      </c>
      <c r="B16" s="63" t="s">
        <v>22</v>
      </c>
      <c r="C16" s="35">
        <v>-1748363</v>
      </c>
      <c r="D16" s="35"/>
      <c r="E16" s="38">
        <f t="shared" si="0"/>
        <v>-1748363</v>
      </c>
    </row>
    <row r="17" spans="1:5" ht="15.75" x14ac:dyDescent="0.25">
      <c r="A17" s="31">
        <v>12</v>
      </c>
      <c r="B17" s="33" t="s">
        <v>23</v>
      </c>
      <c r="C17" s="35">
        <v>0</v>
      </c>
      <c r="D17" s="35">
        <v>-2387354</v>
      </c>
      <c r="E17" s="38">
        <f t="shared" si="0"/>
        <v>-2387354</v>
      </c>
    </row>
    <row r="18" spans="1:5" ht="15.75" x14ac:dyDescent="0.25">
      <c r="A18" s="31">
        <v>13</v>
      </c>
      <c r="B18" s="33" t="s">
        <v>24</v>
      </c>
      <c r="C18" s="35">
        <v>16759888</v>
      </c>
      <c r="D18" s="35"/>
      <c r="E18" s="38">
        <f t="shared" si="0"/>
        <v>16759888</v>
      </c>
    </row>
    <row r="19" spans="1:5" ht="15.75" x14ac:dyDescent="0.25">
      <c r="A19" s="31">
        <v>14</v>
      </c>
      <c r="B19" s="33" t="s">
        <v>25</v>
      </c>
      <c r="C19" s="35">
        <v>2064179</v>
      </c>
      <c r="D19" s="35"/>
      <c r="E19" s="38">
        <f t="shared" si="0"/>
        <v>2064179</v>
      </c>
    </row>
    <row r="20" spans="1:5" ht="15.75" x14ac:dyDescent="0.25">
      <c r="A20" s="31">
        <v>15</v>
      </c>
      <c r="B20" s="33" t="s">
        <v>29</v>
      </c>
      <c r="C20" s="35">
        <v>498737</v>
      </c>
      <c r="D20" s="35"/>
      <c r="E20" s="38">
        <f t="shared" si="0"/>
        <v>498737</v>
      </c>
    </row>
    <row r="21" spans="1:5" ht="15.75" x14ac:dyDescent="0.25">
      <c r="A21" s="31">
        <v>16</v>
      </c>
      <c r="B21" s="33" t="s">
        <v>26</v>
      </c>
      <c r="C21" s="35">
        <v>8416666</v>
      </c>
      <c r="D21" s="35"/>
      <c r="E21" s="38">
        <f>SUM(C21:D21)</f>
        <v>8416666</v>
      </c>
    </row>
    <row r="22" spans="1:5" ht="15.75" x14ac:dyDescent="0.25">
      <c r="A22" s="31"/>
      <c r="B22" s="34" t="s">
        <v>5</v>
      </c>
      <c r="C22" s="36">
        <f>SUM(C6:C21)</f>
        <v>848515542</v>
      </c>
      <c r="D22" s="36">
        <f>SUM(D6:D21)</f>
        <v>107528237</v>
      </c>
      <c r="E22" s="39">
        <f>SUM(E6:E21)</f>
        <v>956043779</v>
      </c>
    </row>
    <row r="23" spans="1:5" ht="15.75" x14ac:dyDescent="0.25">
      <c r="A23" s="44"/>
      <c r="B23" s="45" t="s">
        <v>27</v>
      </c>
      <c r="C23" s="42"/>
      <c r="D23" s="42"/>
      <c r="E23" s="43"/>
    </row>
    <row r="24" spans="1:5" ht="15.75" x14ac:dyDescent="0.25">
      <c r="A24" s="44"/>
      <c r="B24" s="40"/>
      <c r="C24" s="37"/>
      <c r="D24" s="37"/>
      <c r="E24" s="37"/>
    </row>
  </sheetData>
  <mergeCells count="5">
    <mergeCell ref="A3:A5"/>
    <mergeCell ref="B3:B5"/>
    <mergeCell ref="E3:E5"/>
    <mergeCell ref="C4:C5"/>
    <mergeCell ref="D4:D5"/>
  </mergeCells>
  <conditionalFormatting sqref="B22">
    <cfRule type="cellIs" priority="5" operator="lessThanOrEqual">
      <formula>0</formula>
    </cfRule>
  </conditionalFormatting>
  <conditionalFormatting sqref="C22:E22">
    <cfRule type="cellIs" priority="8" operator="lessThanOrEqual">
      <formula>0</formula>
    </cfRule>
  </conditionalFormatting>
  <conditionalFormatting sqref="E6:E21">
    <cfRule type="cellIs" dxfId="9" priority="1" operator="lessThanOrEqual">
      <formula>#REF!</formula>
    </cfRule>
    <cfRule type="cellIs" priority="-1" operator="lessThanOrEqual">
      <formula>#REF!</formula>
    </cfRule>
  </conditionalFormatting>
  <conditionalFormatting sqref="C7">
    <cfRule type="cellIs" priority="2" operator="lessThanOrEqual">
      <formula>#REF!</formula>
    </cfRule>
    <cfRule type="cellIs" dxfId="7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МҚҰ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2021-08-20T06:46:16Z</dcterms:modified>
</cp:coreProperties>
</file>